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475" windowHeight="1362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35" i="1"/>
  <c r="C58" i="1"/>
  <c r="D18" i="1"/>
  <c r="D58" i="1"/>
  <c r="B18" i="1"/>
  <c r="B21" i="1"/>
  <c r="B58" i="1"/>
  <c r="C59" i="1"/>
  <c r="C60" i="1"/>
  <c r="D59" i="1"/>
  <c r="D60" i="1"/>
  <c r="B59" i="1"/>
  <c r="B60" i="1"/>
  <c r="E9" i="1"/>
  <c r="E59" i="1"/>
  <c r="E16" i="1"/>
  <c r="E21" i="1"/>
  <c r="E12" i="1"/>
  <c r="E14" i="1"/>
  <c r="E15" i="1"/>
  <c r="E17" i="1"/>
  <c r="E19" i="1"/>
  <c r="E23" i="1"/>
  <c r="E25" i="1"/>
  <c r="E54" i="1"/>
  <c r="E55" i="1"/>
  <c r="E56" i="1"/>
  <c r="E51" i="1"/>
  <c r="E52" i="1"/>
  <c r="E39" i="1"/>
  <c r="E40" i="1"/>
  <c r="E41" i="1"/>
  <c r="E42" i="1"/>
  <c r="E43" i="1"/>
  <c r="E44" i="1"/>
  <c r="E45" i="1"/>
  <c r="E46" i="1"/>
  <c r="E35" i="1"/>
  <c r="E36" i="1"/>
  <c r="E37" i="1"/>
  <c r="E29" i="1"/>
  <c r="E30" i="1"/>
  <c r="E31" i="1"/>
  <c r="E32" i="1"/>
  <c r="C10" i="1"/>
  <c r="D10" i="1"/>
  <c r="B10" i="1"/>
  <c r="E10" i="1"/>
</calcChain>
</file>

<file path=xl/sharedStrings.xml><?xml version="1.0" encoding="utf-8"?>
<sst xmlns="http://schemas.openxmlformats.org/spreadsheetml/2006/main" count="82" uniqueCount="79">
  <si>
    <t>Change</t>
  </si>
  <si>
    <t>Comment</t>
  </si>
  <si>
    <t>Revenue</t>
  </si>
  <si>
    <t>Full Time Member dues</t>
  </si>
  <si>
    <t>500 FTE@$146.70</t>
  </si>
  <si>
    <t>14/15 Budget</t>
  </si>
  <si>
    <t>15/16 Budget</t>
  </si>
  <si>
    <t>No increase in MTA dues for 15/16</t>
  </si>
  <si>
    <t>Part Time Member dues</t>
  </si>
  <si>
    <t>10 PTE @$73.35</t>
  </si>
  <si>
    <t>MTA Local Office Support</t>
  </si>
  <si>
    <t>500 FTE @ $25.00</t>
  </si>
  <si>
    <t>14/15 Actual</t>
  </si>
  <si>
    <t>No change in LOS</t>
  </si>
  <si>
    <t>Bank Interest</t>
  </si>
  <si>
    <t>Based on 14/15 actuals</t>
  </si>
  <si>
    <t>Total Revenue</t>
  </si>
  <si>
    <t>Expenses</t>
  </si>
  <si>
    <t>VP /Treasurer Stipend</t>
  </si>
  <si>
    <t>VP / Cont. Main. Stipend</t>
  </si>
  <si>
    <t>VP / Negotiations Stipend</t>
  </si>
  <si>
    <t>Secretary</t>
  </si>
  <si>
    <t>HOD Chair</t>
  </si>
  <si>
    <t>30 @ $200</t>
  </si>
  <si>
    <t>3 @ $1,000</t>
  </si>
  <si>
    <t>HOD Delegates:</t>
  </si>
  <si>
    <t>Negotiations Team:</t>
  </si>
  <si>
    <t>Elections / Nominations</t>
  </si>
  <si>
    <t>Committee</t>
  </si>
  <si>
    <t>Evaluation Committee</t>
  </si>
  <si>
    <t>Meetings</t>
  </si>
  <si>
    <t>HOD Meetings (6)</t>
  </si>
  <si>
    <t>HOD Dinner (1)</t>
  </si>
  <si>
    <t>WREA Social (1)</t>
  </si>
  <si>
    <t>Eboard meetings</t>
  </si>
  <si>
    <t>Conferences</t>
  </si>
  <si>
    <t>MTA Annual Meeting</t>
  </si>
  <si>
    <t>MTA Summer Conference</t>
  </si>
  <si>
    <t>NEA Repr. Assembly</t>
  </si>
  <si>
    <t>Business Expenses</t>
  </si>
  <si>
    <t>Phones / Internet</t>
  </si>
  <si>
    <t>Equipment</t>
  </si>
  <si>
    <t>Repairs</t>
  </si>
  <si>
    <t>Supplies</t>
  </si>
  <si>
    <t>Gifts / Retirement</t>
  </si>
  <si>
    <t xml:space="preserve">Web Page </t>
  </si>
  <si>
    <t>Misc. Expenses</t>
  </si>
  <si>
    <t>Includes 50 retiree gifts</t>
  </si>
  <si>
    <t>Negotiations Expenses</t>
  </si>
  <si>
    <t>Legal Expenses</t>
  </si>
  <si>
    <t>Audit &amp; CPA Accounting</t>
  </si>
  <si>
    <t>Arbitration</t>
  </si>
  <si>
    <t>Payroll Expenses</t>
  </si>
  <si>
    <t>Payroll Service Fee</t>
  </si>
  <si>
    <t>Payroll Tax Liability</t>
  </si>
  <si>
    <t>Unemployment Insurance</t>
  </si>
  <si>
    <t>11 of 12 months</t>
  </si>
  <si>
    <t>Includes 2 stipends from 2013/14</t>
  </si>
  <si>
    <t>Total stipend will be paid to team</t>
  </si>
  <si>
    <t>No committee this year</t>
  </si>
  <si>
    <t>1 eboard dinner meeting</t>
  </si>
  <si>
    <t>Minor expesnes outstanding</t>
  </si>
  <si>
    <t>No MTA summer conf. this year</t>
  </si>
  <si>
    <t>3 attendees in 2014</t>
  </si>
  <si>
    <t>Not sure of equipment needs 1415</t>
  </si>
  <si>
    <t>No negotiations expected 1415</t>
  </si>
  <si>
    <t>reflects actuals</t>
  </si>
  <si>
    <t>reflects actual for 1 arbitration</t>
  </si>
  <si>
    <t>Move to part time release 50/50</t>
  </si>
  <si>
    <t>Survey Monkey</t>
  </si>
  <si>
    <t>PAL position</t>
  </si>
  <si>
    <t>PO Box fee</t>
  </si>
  <si>
    <t>Total Expenses</t>
  </si>
  <si>
    <t>Total gain/loss</t>
  </si>
  <si>
    <t>Agency Fee Refund</t>
  </si>
  <si>
    <t>Total Eboard Stipends</t>
  </si>
  <si>
    <t>New Member Social</t>
  </si>
  <si>
    <t>President Release Time</t>
  </si>
  <si>
    <t>President's Stipend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</si>
</sst>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164" fontId="4" fillId="0" borderId="0" xfId="0" applyNumberFormat="1" applyFont="1"/>
    <xf numFmtId="6" fontId="4" fillId="0" borderId="0" xfId="0" applyNumberFormat="1" applyFont="1"/>
    <xf numFmtId="0" fontId="5" fillId="0" borderId="0" xfId="0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164" fontId="5" fillId="0" borderId="0" xfId="0" applyNumberFormat="1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view="pageLayout" zoomScale="200" zoomScaleNormal="200" zoomScalePageLayoutView="200" workbookViewId="0">
      <selection activeCell="E52" sqref="E52"/>
    </sheetView>
  </sheetViews>
  <sheetFormatPr defaultColWidth="10.875" defaultRowHeight="11.1" customHeight="1" x14ac:dyDescent="0.2"/>
  <cols>
    <col min="1" max="1" width="16.125" style="1" customWidth="1"/>
    <col min="2" max="2" width="8.625" style="1" customWidth="1"/>
    <col min="3" max="3" width="8.125" style="1" customWidth="1"/>
    <col min="4" max="4" width="8.5" style="1" customWidth="1"/>
    <col min="5" max="5" width="7.375" style="2" customWidth="1"/>
    <col min="6" max="16384" width="10.875" style="1"/>
  </cols>
  <sheetData>
    <row r="1" spans="1:6" ht="11.1" customHeight="1" x14ac:dyDescent="0.2">
      <c r="B1" s="1" t="s">
        <v>5</v>
      </c>
      <c r="C1" s="1" t="s">
        <v>12</v>
      </c>
      <c r="D1" s="1" t="s">
        <v>6</v>
      </c>
      <c r="E1" s="2" t="s">
        <v>0</v>
      </c>
      <c r="F1" s="1" t="s">
        <v>1</v>
      </c>
    </row>
    <row r="2" spans="1:6" ht="11.1" customHeight="1" x14ac:dyDescent="0.2">
      <c r="A2" s="4" t="s">
        <v>2</v>
      </c>
    </row>
    <row r="3" spans="1:6" ht="11.1" customHeight="1" x14ac:dyDescent="0.2">
      <c r="A3" s="1" t="s">
        <v>3</v>
      </c>
    </row>
    <row r="4" spans="1:6" ht="11.1" customHeight="1" x14ac:dyDescent="0.2">
      <c r="A4" s="1" t="s">
        <v>4</v>
      </c>
      <c r="B4" s="2">
        <v>73350</v>
      </c>
      <c r="C4" s="2">
        <v>73350</v>
      </c>
      <c r="D4" s="2">
        <v>73350</v>
      </c>
      <c r="E4" s="2">
        <v>0</v>
      </c>
      <c r="F4" s="1" t="s">
        <v>7</v>
      </c>
    </row>
    <row r="5" spans="1:6" ht="11.1" customHeight="1" x14ac:dyDescent="0.2">
      <c r="A5" s="1" t="s">
        <v>8</v>
      </c>
    </row>
    <row r="6" spans="1:6" ht="11.1" customHeight="1" x14ac:dyDescent="0.2">
      <c r="A6" s="1" t="s">
        <v>9</v>
      </c>
      <c r="B6" s="2">
        <v>733.5</v>
      </c>
      <c r="C6" s="2">
        <v>1153.33</v>
      </c>
      <c r="D6" s="2">
        <v>733.5</v>
      </c>
      <c r="E6" s="2">
        <v>0</v>
      </c>
      <c r="F6" s="1" t="s">
        <v>7</v>
      </c>
    </row>
    <row r="7" spans="1:6" ht="11.1" customHeight="1" x14ac:dyDescent="0.2">
      <c r="A7" s="1" t="s">
        <v>10</v>
      </c>
    </row>
    <row r="8" spans="1:6" ht="11.1" customHeight="1" x14ac:dyDescent="0.2">
      <c r="A8" s="1" t="s">
        <v>11</v>
      </c>
      <c r="B8" s="3">
        <v>12500</v>
      </c>
      <c r="C8" s="3">
        <v>12890.5</v>
      </c>
      <c r="D8" s="2">
        <v>12500</v>
      </c>
      <c r="E8" s="2">
        <v>0</v>
      </c>
      <c r="F8" s="1" t="s">
        <v>13</v>
      </c>
    </row>
    <row r="9" spans="1:6" ht="11.1" customHeight="1" x14ac:dyDescent="0.2">
      <c r="A9" s="1" t="s">
        <v>14</v>
      </c>
      <c r="B9" s="3">
        <v>625</v>
      </c>
      <c r="C9" s="3">
        <v>475.58</v>
      </c>
      <c r="D9" s="3">
        <v>500</v>
      </c>
      <c r="E9" s="2">
        <f>D9-B9</f>
        <v>-125</v>
      </c>
      <c r="F9" s="1" t="s">
        <v>15</v>
      </c>
    </row>
    <row r="10" spans="1:6" s="6" customFormat="1" ht="11.1" customHeight="1" x14ac:dyDescent="0.2">
      <c r="A10" s="7" t="s">
        <v>16</v>
      </c>
      <c r="B10" s="5">
        <f>SUM(B4:B9)</f>
        <v>87208.5</v>
      </c>
      <c r="C10" s="5">
        <f>SUM(C4:C9)</f>
        <v>87869.41</v>
      </c>
      <c r="D10" s="5">
        <f>SUM(D4:D9)</f>
        <v>87083.5</v>
      </c>
      <c r="E10" s="5">
        <f t="shared" ref="E10" si="0">D10-B10</f>
        <v>-125</v>
      </c>
    </row>
    <row r="11" spans="1:6" ht="11.1" customHeight="1" x14ac:dyDescent="0.2">
      <c r="A11" s="4" t="s">
        <v>17</v>
      </c>
    </row>
    <row r="12" spans="1:6" ht="11.1" customHeight="1" x14ac:dyDescent="0.2">
      <c r="A12" s="1" t="s">
        <v>77</v>
      </c>
      <c r="B12" s="2">
        <v>20000</v>
      </c>
      <c r="C12" s="2">
        <v>20000</v>
      </c>
      <c r="D12" s="2">
        <v>31077.5</v>
      </c>
      <c r="E12" s="2">
        <f>B12-C12</f>
        <v>0</v>
      </c>
      <c r="F12" s="1" t="s">
        <v>68</v>
      </c>
    </row>
    <row r="13" spans="1:6" ht="11.1" customHeight="1" x14ac:dyDescent="0.2">
      <c r="A13" s="1" t="s">
        <v>78</v>
      </c>
      <c r="B13" s="2"/>
      <c r="C13" s="2"/>
      <c r="D13" s="2">
        <v>4800</v>
      </c>
    </row>
    <row r="14" spans="1:6" ht="11.1" customHeight="1" x14ac:dyDescent="0.2">
      <c r="A14" s="1" t="s">
        <v>18</v>
      </c>
      <c r="B14" s="2">
        <v>10000</v>
      </c>
      <c r="C14" s="2">
        <v>10000</v>
      </c>
      <c r="D14" s="2">
        <v>10000</v>
      </c>
      <c r="E14" s="2">
        <f t="shared" ref="E14:E19" si="1">B14-C14</f>
        <v>0</v>
      </c>
    </row>
    <row r="15" spans="1:6" ht="11.1" customHeight="1" x14ac:dyDescent="0.2">
      <c r="A15" s="1" t="s">
        <v>19</v>
      </c>
      <c r="B15" s="2">
        <v>5500</v>
      </c>
      <c r="C15" s="2">
        <v>5500</v>
      </c>
      <c r="D15" s="2">
        <v>5500</v>
      </c>
      <c r="E15" s="2">
        <f t="shared" si="1"/>
        <v>0</v>
      </c>
    </row>
    <row r="16" spans="1:6" ht="11.1" customHeight="1" x14ac:dyDescent="0.2">
      <c r="A16" s="1" t="s">
        <v>20</v>
      </c>
      <c r="B16" s="2">
        <v>5500</v>
      </c>
      <c r="C16" s="2">
        <v>5101.87</v>
      </c>
      <c r="D16" s="2">
        <v>5500</v>
      </c>
      <c r="E16" s="2">
        <f t="shared" si="1"/>
        <v>398.13000000000011</v>
      </c>
      <c r="F16" s="1" t="s">
        <v>56</v>
      </c>
    </row>
    <row r="17" spans="1:6" ht="11.1" customHeight="1" x14ac:dyDescent="0.2">
      <c r="A17" s="1" t="s">
        <v>21</v>
      </c>
      <c r="B17" s="2">
        <v>2500</v>
      </c>
      <c r="C17" s="2">
        <v>2500</v>
      </c>
      <c r="D17" s="2">
        <v>2500</v>
      </c>
      <c r="E17" s="2">
        <f t="shared" si="1"/>
        <v>0</v>
      </c>
    </row>
    <row r="18" spans="1:6" ht="11.1" customHeight="1" x14ac:dyDescent="0.2">
      <c r="A18" s="4" t="s">
        <v>75</v>
      </c>
      <c r="B18" s="2">
        <f>SUM(B12:B17)</f>
        <v>43500</v>
      </c>
      <c r="C18" s="2">
        <f t="shared" ref="C18:D18" si="2">SUM(C12:C17)</f>
        <v>43101.87</v>
      </c>
      <c r="D18" s="2">
        <f t="shared" si="2"/>
        <v>59377.5</v>
      </c>
    </row>
    <row r="19" spans="1:6" ht="11.1" customHeight="1" x14ac:dyDescent="0.2">
      <c r="A19" s="1" t="s">
        <v>22</v>
      </c>
      <c r="B19" s="2">
        <v>2000</v>
      </c>
      <c r="C19" s="2">
        <v>2000</v>
      </c>
      <c r="D19" s="2">
        <v>2000</v>
      </c>
      <c r="E19" s="2">
        <f t="shared" si="1"/>
        <v>0</v>
      </c>
    </row>
    <row r="20" spans="1:6" ht="11.1" customHeight="1" x14ac:dyDescent="0.2">
      <c r="A20" s="4" t="s">
        <v>25</v>
      </c>
    </row>
    <row r="21" spans="1:6" ht="11.1" customHeight="1" x14ac:dyDescent="0.2">
      <c r="A21" s="1" t="s">
        <v>23</v>
      </c>
      <c r="B21" s="2">
        <f>30*200</f>
        <v>6000</v>
      </c>
      <c r="C21" s="2">
        <v>5550</v>
      </c>
      <c r="D21" s="2">
        <v>6000</v>
      </c>
      <c r="E21" s="2">
        <f>B21-C21</f>
        <v>450</v>
      </c>
      <c r="F21" s="1" t="s">
        <v>57</v>
      </c>
    </row>
    <row r="22" spans="1:6" ht="11.1" customHeight="1" x14ac:dyDescent="0.2">
      <c r="A22" s="4" t="s">
        <v>26</v>
      </c>
    </row>
    <row r="23" spans="1:6" ht="11.1" customHeight="1" x14ac:dyDescent="0.2">
      <c r="A23" s="1" t="s">
        <v>24</v>
      </c>
      <c r="B23" s="2">
        <v>3000</v>
      </c>
      <c r="C23" s="2">
        <v>6000</v>
      </c>
      <c r="D23" s="1">
        <v>0</v>
      </c>
      <c r="E23" s="2">
        <f>B23-C23</f>
        <v>-3000</v>
      </c>
      <c r="F23" s="1" t="s">
        <v>58</v>
      </c>
    </row>
    <row r="24" spans="1:6" ht="11.1" customHeight="1" x14ac:dyDescent="0.2">
      <c r="A24" s="4" t="s">
        <v>27</v>
      </c>
    </row>
    <row r="25" spans="1:6" ht="11.1" customHeight="1" x14ac:dyDescent="0.2">
      <c r="A25" s="4" t="s">
        <v>28</v>
      </c>
      <c r="B25" s="2">
        <v>600</v>
      </c>
      <c r="C25" s="2">
        <v>0</v>
      </c>
      <c r="D25" s="1">
        <v>600</v>
      </c>
      <c r="E25" s="2">
        <f>B25-C25</f>
        <v>600</v>
      </c>
      <c r="F25" s="1" t="s">
        <v>59</v>
      </c>
    </row>
    <row r="26" spans="1:6" ht="11.1" customHeight="1" x14ac:dyDescent="0.2">
      <c r="A26" s="1" t="s">
        <v>29</v>
      </c>
      <c r="B26" s="1">
        <v>0</v>
      </c>
      <c r="C26" s="1">
        <v>0</v>
      </c>
      <c r="D26" s="1">
        <v>0</v>
      </c>
      <c r="E26" s="2">
        <v>0</v>
      </c>
      <c r="F26" s="1" t="s">
        <v>59</v>
      </c>
    </row>
    <row r="27" spans="1:6" ht="11.1" customHeight="1" x14ac:dyDescent="0.2">
      <c r="A27" s="1" t="s">
        <v>70</v>
      </c>
      <c r="C27" s="2">
        <v>350</v>
      </c>
    </row>
    <row r="28" spans="1:6" ht="11.1" customHeight="1" x14ac:dyDescent="0.2">
      <c r="A28" s="4" t="s">
        <v>30</v>
      </c>
    </row>
    <row r="29" spans="1:6" ht="11.1" customHeight="1" x14ac:dyDescent="0.2">
      <c r="A29" s="1" t="s">
        <v>31</v>
      </c>
      <c r="B29" s="2">
        <v>250</v>
      </c>
      <c r="C29" s="2">
        <v>269.83</v>
      </c>
      <c r="D29" s="1">
        <v>250</v>
      </c>
      <c r="E29" s="2">
        <f>B29-C29</f>
        <v>-19.829999999999984</v>
      </c>
    </row>
    <row r="30" spans="1:6" ht="11.1" customHeight="1" x14ac:dyDescent="0.2">
      <c r="A30" s="1" t="s">
        <v>32</v>
      </c>
      <c r="B30" s="2">
        <v>1000</v>
      </c>
      <c r="C30" s="2">
        <v>1123.96</v>
      </c>
      <c r="D30" s="1">
        <v>1000</v>
      </c>
      <c r="E30" s="2">
        <f>B30-C30</f>
        <v>-123.96000000000004</v>
      </c>
    </row>
    <row r="31" spans="1:6" ht="11.1" customHeight="1" x14ac:dyDescent="0.2">
      <c r="A31" s="1" t="s">
        <v>33</v>
      </c>
      <c r="B31" s="2">
        <v>1500</v>
      </c>
      <c r="C31" s="2">
        <v>1277.5</v>
      </c>
      <c r="D31" s="1">
        <v>1300</v>
      </c>
      <c r="E31" s="2">
        <f>B31-C31</f>
        <v>222.5</v>
      </c>
    </row>
    <row r="32" spans="1:6" ht="11.1" customHeight="1" x14ac:dyDescent="0.2">
      <c r="A32" s="1" t="s">
        <v>34</v>
      </c>
      <c r="B32" s="2">
        <v>0</v>
      </c>
      <c r="C32" s="2">
        <v>125</v>
      </c>
      <c r="D32" s="1">
        <v>0</v>
      </c>
      <c r="E32" s="2">
        <f>B32-C32</f>
        <v>-125</v>
      </c>
      <c r="F32" s="1" t="s">
        <v>60</v>
      </c>
    </row>
    <row r="33" spans="1:6" ht="11.1" customHeight="1" x14ac:dyDescent="0.2">
      <c r="A33" s="1" t="s">
        <v>76</v>
      </c>
      <c r="B33" s="2"/>
      <c r="C33" s="2"/>
      <c r="D33" s="1">
        <v>500</v>
      </c>
    </row>
    <row r="34" spans="1:6" ht="11.1" customHeight="1" x14ac:dyDescent="0.2">
      <c r="A34" s="4" t="s">
        <v>35</v>
      </c>
    </row>
    <row r="35" spans="1:6" ht="11.1" customHeight="1" x14ac:dyDescent="0.2">
      <c r="A35" s="1" t="s">
        <v>36</v>
      </c>
      <c r="B35" s="2">
        <v>3000</v>
      </c>
      <c r="C35" s="2">
        <f>1763.73+84.35</f>
        <v>1848.08</v>
      </c>
      <c r="D35" s="1">
        <v>2000</v>
      </c>
      <c r="E35" s="2">
        <f>B35-C35</f>
        <v>1151.92</v>
      </c>
      <c r="F35" s="1" t="s">
        <v>61</v>
      </c>
    </row>
    <row r="36" spans="1:6" ht="11.1" customHeight="1" x14ac:dyDescent="0.2">
      <c r="A36" s="1" t="s">
        <v>37</v>
      </c>
      <c r="B36" s="2">
        <v>3000</v>
      </c>
      <c r="C36" s="2">
        <v>0</v>
      </c>
      <c r="D36" s="1">
        <v>1000</v>
      </c>
      <c r="E36" s="2">
        <f>B36-C36</f>
        <v>3000</v>
      </c>
      <c r="F36" s="1" t="s">
        <v>62</v>
      </c>
    </row>
    <row r="37" spans="1:6" ht="11.1" customHeight="1" x14ac:dyDescent="0.2">
      <c r="A37" s="1" t="s">
        <v>38</v>
      </c>
      <c r="B37" s="2">
        <v>2000</v>
      </c>
      <c r="C37" s="2">
        <v>1197.03</v>
      </c>
      <c r="D37" s="1">
        <v>750</v>
      </c>
      <c r="E37" s="2">
        <f>B37-C37</f>
        <v>802.97</v>
      </c>
      <c r="F37" s="1" t="s">
        <v>63</v>
      </c>
    </row>
    <row r="38" spans="1:6" ht="11.1" customHeight="1" x14ac:dyDescent="0.2">
      <c r="A38" s="4" t="s">
        <v>39</v>
      </c>
    </row>
    <row r="39" spans="1:6" ht="11.1" customHeight="1" x14ac:dyDescent="0.2">
      <c r="A39" s="1" t="s">
        <v>40</v>
      </c>
      <c r="B39" s="2">
        <v>1600</v>
      </c>
      <c r="C39" s="2">
        <v>1432.67</v>
      </c>
      <c r="D39" s="2">
        <v>1600</v>
      </c>
      <c r="E39" s="2">
        <f>B39-C39</f>
        <v>167.32999999999993</v>
      </c>
    </row>
    <row r="40" spans="1:6" ht="11.1" customHeight="1" x14ac:dyDescent="0.2">
      <c r="A40" s="1" t="s">
        <v>41</v>
      </c>
      <c r="B40" s="2">
        <v>2500</v>
      </c>
      <c r="C40" s="2">
        <v>639.98</v>
      </c>
      <c r="D40" s="2">
        <v>750</v>
      </c>
      <c r="E40" s="2">
        <f t="shared" ref="E40:E46" si="3">B40-C40</f>
        <v>1860.02</v>
      </c>
      <c r="F40" s="1" t="s">
        <v>64</v>
      </c>
    </row>
    <row r="41" spans="1:6" ht="11.1" customHeight="1" x14ac:dyDescent="0.2">
      <c r="A41" s="1" t="s">
        <v>42</v>
      </c>
      <c r="B41" s="2">
        <v>250</v>
      </c>
      <c r="C41" s="2">
        <v>0</v>
      </c>
      <c r="D41" s="2">
        <v>250</v>
      </c>
      <c r="E41" s="2">
        <f t="shared" si="3"/>
        <v>250</v>
      </c>
    </row>
    <row r="42" spans="1:6" ht="11.1" customHeight="1" x14ac:dyDescent="0.2">
      <c r="A42" s="1" t="s">
        <v>43</v>
      </c>
      <c r="B42" s="2">
        <v>1000</v>
      </c>
      <c r="C42" s="2">
        <v>1302.6500000000001</v>
      </c>
      <c r="D42" s="2">
        <v>1000</v>
      </c>
      <c r="E42" s="2">
        <f t="shared" si="3"/>
        <v>-302.65000000000009</v>
      </c>
    </row>
    <row r="43" spans="1:6" ht="11.1" customHeight="1" x14ac:dyDescent="0.2">
      <c r="A43" s="1" t="s">
        <v>44</v>
      </c>
      <c r="B43" s="2">
        <v>1000</v>
      </c>
      <c r="C43" s="2">
        <v>3044.36</v>
      </c>
      <c r="D43" s="2">
        <v>500</v>
      </c>
      <c r="E43" s="2">
        <f t="shared" si="3"/>
        <v>-2044.3600000000001</v>
      </c>
      <c r="F43" s="1" t="s">
        <v>47</v>
      </c>
    </row>
    <row r="44" spans="1:6" ht="11.1" customHeight="1" x14ac:dyDescent="0.2">
      <c r="A44" s="1" t="s">
        <v>45</v>
      </c>
      <c r="B44" s="2">
        <v>0</v>
      </c>
      <c r="C44" s="2">
        <v>0</v>
      </c>
      <c r="D44" s="2">
        <v>25</v>
      </c>
      <c r="E44" s="2">
        <f t="shared" si="3"/>
        <v>0</v>
      </c>
    </row>
    <row r="45" spans="1:6" ht="11.1" customHeight="1" x14ac:dyDescent="0.2">
      <c r="A45" s="1" t="s">
        <v>46</v>
      </c>
      <c r="B45" s="2">
        <v>0</v>
      </c>
      <c r="C45" s="2">
        <v>0</v>
      </c>
      <c r="D45" s="2">
        <v>0</v>
      </c>
      <c r="E45" s="2">
        <f t="shared" si="3"/>
        <v>0</v>
      </c>
    </row>
    <row r="46" spans="1:6" ht="11.1" customHeight="1" x14ac:dyDescent="0.2">
      <c r="A46" s="1" t="s">
        <v>48</v>
      </c>
      <c r="B46" s="2">
        <v>0</v>
      </c>
      <c r="C46" s="2">
        <v>2599.3000000000002</v>
      </c>
      <c r="D46" s="2">
        <v>0</v>
      </c>
      <c r="E46" s="2">
        <f t="shared" si="3"/>
        <v>-2599.3000000000002</v>
      </c>
      <c r="F46" s="1" t="s">
        <v>65</v>
      </c>
    </row>
    <row r="47" spans="1:6" ht="11.1" customHeight="1" x14ac:dyDescent="0.2">
      <c r="A47" s="1" t="s">
        <v>71</v>
      </c>
      <c r="B47" s="2"/>
      <c r="C47" s="2">
        <v>192</v>
      </c>
      <c r="D47" s="2"/>
    </row>
    <row r="48" spans="1:6" ht="11.1" customHeight="1" x14ac:dyDescent="0.2">
      <c r="A48" s="1" t="s">
        <v>69</v>
      </c>
      <c r="B48" s="2"/>
      <c r="C48" s="2"/>
      <c r="D48" s="2">
        <v>229</v>
      </c>
    </row>
    <row r="49" spans="1:6" ht="11.1" customHeight="1" x14ac:dyDescent="0.2">
      <c r="A49" s="1" t="s">
        <v>74</v>
      </c>
      <c r="B49" s="2"/>
      <c r="C49" s="2">
        <v>251.2</v>
      </c>
      <c r="D49" s="2"/>
    </row>
    <row r="50" spans="1:6" ht="11.1" customHeight="1" x14ac:dyDescent="0.2">
      <c r="A50" s="4" t="s">
        <v>49</v>
      </c>
    </row>
    <row r="51" spans="1:6" ht="11.1" customHeight="1" x14ac:dyDescent="0.2">
      <c r="A51" s="1" t="s">
        <v>50</v>
      </c>
      <c r="B51" s="2">
        <v>3000</v>
      </c>
      <c r="C51" s="2">
        <v>3015</v>
      </c>
      <c r="D51" s="2">
        <v>3015</v>
      </c>
      <c r="E51" s="2">
        <f>B51-C51</f>
        <v>-15</v>
      </c>
      <c r="F51" s="1" t="s">
        <v>66</v>
      </c>
    </row>
    <row r="52" spans="1:6" ht="11.1" customHeight="1" x14ac:dyDescent="0.2">
      <c r="A52" s="1" t="s">
        <v>51</v>
      </c>
      <c r="B52" s="2">
        <v>3000</v>
      </c>
      <c r="C52" s="2">
        <v>2125</v>
      </c>
      <c r="D52" s="2">
        <v>1000</v>
      </c>
      <c r="E52" s="2">
        <f>B52-C52</f>
        <v>875</v>
      </c>
      <c r="F52" s="1" t="s">
        <v>67</v>
      </c>
    </row>
    <row r="53" spans="1:6" ht="11.1" customHeight="1" x14ac:dyDescent="0.2">
      <c r="A53" s="4" t="s">
        <v>52</v>
      </c>
      <c r="B53" s="2"/>
      <c r="C53" s="2"/>
      <c r="D53" s="2"/>
    </row>
    <row r="54" spans="1:6" ht="11.1" customHeight="1" x14ac:dyDescent="0.2">
      <c r="A54" s="1" t="s">
        <v>53</v>
      </c>
      <c r="B54" s="2">
        <v>950</v>
      </c>
      <c r="C54" s="2">
        <v>1015.65</v>
      </c>
      <c r="D54" s="2">
        <v>950</v>
      </c>
      <c r="E54" s="2">
        <f>B54-C54</f>
        <v>-65.649999999999977</v>
      </c>
    </row>
    <row r="55" spans="1:6" ht="11.1" customHeight="1" x14ac:dyDescent="0.2">
      <c r="A55" s="1" t="s">
        <v>54</v>
      </c>
      <c r="B55" s="2">
        <v>5000</v>
      </c>
      <c r="C55" s="2">
        <v>4605.6400000000003</v>
      </c>
      <c r="D55" s="8">
        <v>5000</v>
      </c>
      <c r="E55" s="2">
        <f>B55-C55</f>
        <v>394.35999999999967</v>
      </c>
    </row>
    <row r="56" spans="1:6" ht="11.1" customHeight="1" x14ac:dyDescent="0.2">
      <c r="A56" s="1" t="s">
        <v>55</v>
      </c>
      <c r="B56" s="2">
        <v>250</v>
      </c>
      <c r="C56" s="2">
        <v>250.8</v>
      </c>
      <c r="D56" s="2">
        <v>250</v>
      </c>
      <c r="E56" s="2">
        <f>B56-C56</f>
        <v>-0.80000000000001137</v>
      </c>
    </row>
    <row r="57" spans="1:6" ht="11.1" customHeight="1" x14ac:dyDescent="0.2">
      <c r="B57" s="2"/>
      <c r="C57" s="2"/>
      <c r="D57" s="2"/>
    </row>
    <row r="58" spans="1:6" ht="11.1" customHeight="1" x14ac:dyDescent="0.2">
      <c r="A58" s="1" t="s">
        <v>72</v>
      </c>
      <c r="B58" s="2">
        <f>SUM(B18:B57)</f>
        <v>84400</v>
      </c>
      <c r="C58" s="2">
        <f>SUM(C18:C57)</f>
        <v>83317.52</v>
      </c>
      <c r="D58" s="2">
        <f>SUM(D18:D57)</f>
        <v>89346.5</v>
      </c>
    </row>
    <row r="59" spans="1:6" s="6" customFormat="1" ht="11.1" customHeight="1" x14ac:dyDescent="0.2">
      <c r="A59" s="7" t="s">
        <v>16</v>
      </c>
      <c r="B59" s="5">
        <f>SUM(B4:B9)</f>
        <v>87208.5</v>
      </c>
      <c r="C59" s="5">
        <f>SUM(C4:C9)</f>
        <v>87869.41</v>
      </c>
      <c r="D59" s="5">
        <f>SUM(D4:D9)</f>
        <v>87083.5</v>
      </c>
      <c r="E59" s="5">
        <f>SUM(E4:E9)</f>
        <v>-125</v>
      </c>
    </row>
    <row r="60" spans="1:6" ht="11.1" customHeight="1" x14ac:dyDescent="0.2">
      <c r="A60" s="1" t="s">
        <v>73</v>
      </c>
      <c r="B60" s="2">
        <f>B59-B58</f>
        <v>2808.5</v>
      </c>
      <c r="C60" s="2">
        <f t="shared" ref="C60:D60" si="4">C59-C58</f>
        <v>4551.8899999999994</v>
      </c>
      <c r="D60" s="2">
        <f t="shared" si="4"/>
        <v>-2263</v>
      </c>
    </row>
  </sheetData>
  <phoneticPr fontId="1" type="noConversion"/>
  <pageMargins left="0.25" right="0.25" top="0.75" bottom="0.75" header="0.3" footer="0.3"/>
  <pageSetup orientation="portrait" horizontalDpi="4294967292" verticalDpi="4294967292" r:id="rId1"/>
  <headerFooter>
    <oddHeader>&amp;C&amp;"Calibri,Regular"&amp;K000000WREA Budget  2015-2016
Adopted 6/24/2015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Wachusett Regional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Becker</dc:creator>
  <cp:lastModifiedBy>heidi_lahey</cp:lastModifiedBy>
  <cp:lastPrinted>2015-06-16T02:33:01Z</cp:lastPrinted>
  <dcterms:created xsi:type="dcterms:W3CDTF">2015-05-28T22:59:04Z</dcterms:created>
  <dcterms:modified xsi:type="dcterms:W3CDTF">2015-06-27T15:12:10Z</dcterms:modified>
</cp:coreProperties>
</file>